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filterPrivacy="1"/>
  <bookViews>
    <workbookView xWindow="0" yWindow="0" windowWidth="22260" windowHeight="12645"/>
  </bookViews>
  <sheets>
    <sheet name="Y800 利益剰余金（単体用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37" i="1" s="1"/>
  <c r="F34" i="1" s="1"/>
  <c r="C36" i="1"/>
  <c r="F33" i="1" s="1"/>
  <c r="C35" i="1"/>
  <c r="F32" i="1" s="1"/>
  <c r="C31" i="1"/>
  <c r="F30" i="1" s="1"/>
  <c r="E12" i="1"/>
  <c r="C15" i="1"/>
  <c r="C38" i="1" l="1"/>
  <c r="C32" i="1"/>
  <c r="F31" i="1" s="1"/>
  <c r="F35" i="1" s="1"/>
  <c r="C33" i="1" l="1"/>
  <c r="C39" i="1" s="1"/>
</calcChain>
</file>

<file path=xl/sharedStrings.xml><?xml version="1.0" encoding="utf-8"?>
<sst xmlns="http://schemas.openxmlformats.org/spreadsheetml/2006/main" count="46" uniqueCount="38">
  <si>
    <t>【P/Lの状況】</t>
    <rPh sb="5" eb="7">
      <t>ジョウキョウ</t>
    </rPh>
    <phoneticPr fontId="2"/>
  </si>
  <si>
    <t>P/Lから、税引前当期純利益以下の金額を入力してください。</t>
    <rPh sb="6" eb="9">
      <t>ゼイビキマエ</t>
    </rPh>
    <rPh sb="9" eb="11">
      <t>トウキ</t>
    </rPh>
    <rPh sb="11" eb="14">
      <t>ジュンリエキ</t>
    </rPh>
    <rPh sb="14" eb="16">
      <t>イカ</t>
    </rPh>
    <rPh sb="17" eb="19">
      <t>キンガク</t>
    </rPh>
    <rPh sb="20" eb="22">
      <t>ニュウリョク</t>
    </rPh>
    <phoneticPr fontId="2"/>
  </si>
  <si>
    <t>税引前当期純利益</t>
    <rPh sb="0" eb="3">
      <t>ゼイビキマエ</t>
    </rPh>
    <rPh sb="3" eb="5">
      <t>トウキ</t>
    </rPh>
    <rPh sb="5" eb="8">
      <t>ジュンリエキ</t>
    </rPh>
    <phoneticPr fontId="2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</si>
  <si>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2"/>
  </si>
  <si>
    <t>法人税等調整額</t>
    <rPh sb="0" eb="3">
      <t>ホウジンゼイ</t>
    </rPh>
    <rPh sb="3" eb="4">
      <t>トウ</t>
    </rPh>
    <rPh sb="4" eb="6">
      <t>チョウセイ</t>
    </rPh>
    <rPh sb="6" eb="7">
      <t>ガク</t>
    </rPh>
    <phoneticPr fontId="2"/>
  </si>
  <si>
    <t>当期純利益</t>
    <rPh sb="0" eb="2">
      <t>トウキ</t>
    </rPh>
    <rPh sb="2" eb="5">
      <t>ジュンリエキ</t>
    </rPh>
    <phoneticPr fontId="2"/>
  </si>
  <si>
    <t>←計算チェック</t>
    <rPh sb="1" eb="3">
      <t>ケイサン</t>
    </rPh>
    <phoneticPr fontId="2"/>
  </si>
  <si>
    <t>③</t>
    <phoneticPr fontId="2"/>
  </si>
  <si>
    <t>②</t>
    <phoneticPr fontId="2"/>
  </si>
  <si>
    <t>前期末分配当の額</t>
    <rPh sb="0" eb="3">
      <t>ゼンキマツ</t>
    </rPh>
    <rPh sb="3" eb="4">
      <t>ブン</t>
    </rPh>
    <rPh sb="4" eb="6">
      <t>ハイトウ</t>
    </rPh>
    <rPh sb="7" eb="8">
      <t>ガク</t>
    </rPh>
    <phoneticPr fontId="2"/>
  </si>
  <si>
    <t>当期中間配当の額</t>
    <rPh sb="0" eb="2">
      <t>トウキ</t>
    </rPh>
    <rPh sb="2" eb="4">
      <t>チュウカン</t>
    </rPh>
    <rPh sb="4" eb="6">
      <t>ハイトウ</t>
    </rPh>
    <rPh sb="7" eb="8">
      <t>ガク</t>
    </rPh>
    <phoneticPr fontId="2"/>
  </si>
  <si>
    <t>【利益剰余金の配当の状況】</t>
    <rPh sb="1" eb="3">
      <t>リエキ</t>
    </rPh>
    <rPh sb="3" eb="6">
      <t>ジョウヨキン</t>
    </rPh>
    <rPh sb="7" eb="9">
      <t>ハイトウ</t>
    </rPh>
    <rPh sb="10" eb="12">
      <t>ジョウキョウ</t>
    </rPh>
    <phoneticPr fontId="2"/>
  </si>
  <si>
    <t>当期中に利益剰余金から支払った配当の額を入力してください。</t>
    <rPh sb="0" eb="2">
      <t>トウキ</t>
    </rPh>
    <rPh sb="2" eb="3">
      <t>チュウ</t>
    </rPh>
    <rPh sb="4" eb="6">
      <t>リエキ</t>
    </rPh>
    <rPh sb="6" eb="9">
      <t>ジョウヨキン</t>
    </rPh>
    <rPh sb="11" eb="13">
      <t>シハラ</t>
    </rPh>
    <rPh sb="15" eb="17">
      <t>ハイトウ</t>
    </rPh>
    <rPh sb="18" eb="19">
      <t>ガク</t>
    </rPh>
    <rPh sb="20" eb="22">
      <t>ニュウリョク</t>
    </rPh>
    <phoneticPr fontId="2"/>
  </si>
  <si>
    <t>税負担率</t>
    <rPh sb="0" eb="3">
      <t>ゼイフタン</t>
    </rPh>
    <rPh sb="3" eb="4">
      <t>リツ</t>
    </rPh>
    <phoneticPr fontId="2"/>
  </si>
  <si>
    <t>【CFへの影響】</t>
    <rPh sb="5" eb="7">
      <t>エイキョウ</t>
    </rPh>
    <phoneticPr fontId="2"/>
  </si>
  <si>
    <t>B/S</t>
    <phoneticPr fontId="2"/>
  </si>
  <si>
    <t>繰延税金資産/負債</t>
    <rPh sb="0" eb="2">
      <t>クリノベ</t>
    </rPh>
    <rPh sb="2" eb="4">
      <t>ゼイキン</t>
    </rPh>
    <rPh sb="4" eb="6">
      <t>シサン</t>
    </rPh>
    <rPh sb="7" eb="9">
      <t>フサイ</t>
    </rPh>
    <phoneticPr fontId="1"/>
  </si>
  <si>
    <t>利益剰余金</t>
    <rPh sb="0" eb="2">
      <t>リエキ</t>
    </rPh>
    <rPh sb="2" eb="5">
      <t>ジョウヨキン</t>
    </rPh>
    <phoneticPr fontId="1"/>
  </si>
  <si>
    <t>①</t>
    <phoneticPr fontId="2"/>
  </si>
  <si>
    <t>①</t>
    <phoneticPr fontId="2"/>
  </si>
  <si>
    <t>③</t>
    <phoneticPr fontId="2"/>
  </si>
  <si>
    <t>④</t>
    <phoneticPr fontId="2"/>
  </si>
  <si>
    <t>⑤</t>
    <phoneticPr fontId="2"/>
  </si>
  <si>
    <t>④ー⑤</t>
    <phoneticPr fontId="2"/>
  </si>
  <si>
    <t>C/F</t>
    <phoneticPr fontId="2"/>
  </si>
  <si>
    <t>税前当期純利益</t>
    <rPh sb="0" eb="1">
      <t>ゼイ</t>
    </rPh>
    <rPh sb="1" eb="2">
      <t>マエ</t>
    </rPh>
    <rPh sb="2" eb="4">
      <t>トウキ</t>
    </rPh>
    <rPh sb="4" eb="7">
      <t>ジュンリエキ</t>
    </rPh>
    <phoneticPr fontId="1"/>
  </si>
  <si>
    <t>法人税等の支払</t>
    <rPh sb="0" eb="4">
      <t>ホウジンゼイトウ</t>
    </rPh>
    <rPh sb="5" eb="7">
      <t>シハライ</t>
    </rPh>
    <phoneticPr fontId="1"/>
  </si>
  <si>
    <t>配当金の支払</t>
    <rPh sb="0" eb="3">
      <t>ハイトウキン</t>
    </rPh>
    <rPh sb="4" eb="6">
      <t>シハライ</t>
    </rPh>
    <phoneticPr fontId="1"/>
  </si>
  <si>
    <t>以下の計算結果をキャッシュフロー精算表に入力します。</t>
    <rPh sb="0" eb="2">
      <t>イカ</t>
    </rPh>
    <rPh sb="3" eb="5">
      <t>ケイサン</t>
    </rPh>
    <rPh sb="5" eb="7">
      <t>ケッカ</t>
    </rPh>
    <rPh sb="16" eb="18">
      <t>セイサン</t>
    </rPh>
    <rPh sb="18" eb="19">
      <t>ヒョウ</t>
    </rPh>
    <rPh sb="20" eb="22">
      <t>ニュウリョク</t>
    </rPh>
    <phoneticPr fontId="2"/>
  </si>
  <si>
    <t>to Y300</t>
    <phoneticPr fontId="2"/>
  </si>
  <si>
    <t>（参考）CF仕訳の場合</t>
    <rPh sb="1" eb="3">
      <t>サンコウ</t>
    </rPh>
    <rPh sb="6" eb="8">
      <t>シワケ</t>
    </rPh>
    <rPh sb="9" eb="11">
      <t>バアイ</t>
    </rPh>
    <phoneticPr fontId="2"/>
  </si>
  <si>
    <t>Y800</t>
    <phoneticPr fontId="2"/>
  </si>
  <si>
    <t>※プラスは借方、マイナスは貸方</t>
    <rPh sb="5" eb="7">
      <t>カリカタ</t>
    </rPh>
    <rPh sb="13" eb="15">
      <t>カシカタ</t>
    </rPh>
    <phoneticPr fontId="2"/>
  </si>
  <si>
    <t>P/Lの数値と利益剰余金の配当状況を入力すると、【C/Fへの影響】にキャッシュフロー精算表の記載数値が算出されます。</t>
    <rPh sb="4" eb="6">
      <t>スウチ</t>
    </rPh>
    <rPh sb="7" eb="9">
      <t>リエキ</t>
    </rPh>
    <rPh sb="9" eb="12">
      <t>ジョウヨキン</t>
    </rPh>
    <rPh sb="13" eb="15">
      <t>ハイトウ</t>
    </rPh>
    <rPh sb="15" eb="17">
      <t>ジョウキョウ</t>
    </rPh>
    <rPh sb="18" eb="20">
      <t>ニュウリョク</t>
    </rPh>
    <rPh sb="30" eb="32">
      <t>エイキョウ</t>
    </rPh>
    <rPh sb="42" eb="45">
      <t>セイサンヒョウ</t>
    </rPh>
    <rPh sb="46" eb="48">
      <t>キサイ</t>
    </rPh>
    <rPh sb="48" eb="50">
      <t>スウチ</t>
    </rPh>
    <rPh sb="51" eb="53">
      <t>サンシュツ</t>
    </rPh>
    <phoneticPr fontId="2"/>
  </si>
  <si>
    <t>詳しい入力方法や考え方は以下のページをご覧ください。</t>
    <rPh sb="0" eb="1">
      <t>クワ</t>
    </rPh>
    <rPh sb="3" eb="5">
      <t>ニュウリョク</t>
    </rPh>
    <rPh sb="5" eb="7">
      <t>ホウホウ</t>
    </rPh>
    <rPh sb="8" eb="9">
      <t>カンガ</t>
    </rPh>
    <rPh sb="10" eb="11">
      <t>カタ</t>
    </rPh>
    <rPh sb="12" eb="14">
      <t>イカ</t>
    </rPh>
    <rPh sb="20" eb="21">
      <t>ラン</t>
    </rPh>
    <phoneticPr fontId="2"/>
  </si>
  <si>
    <t>利益剰余金のキャッシュフロー振替（単体用）</t>
    <rPh sb="0" eb="2">
      <t>リエキ</t>
    </rPh>
    <rPh sb="2" eb="5">
      <t>ジョウヨキン</t>
    </rPh>
    <rPh sb="14" eb="16">
      <t>フリカエ</t>
    </rPh>
    <rPh sb="17" eb="20">
      <t>タンタイヨウ</t>
    </rPh>
    <phoneticPr fontId="2"/>
  </si>
  <si>
    <t>単体決算でキャッシュフロー計算書を作成する際の、利益剰余金のキャッシュフロー振替作成シートです。</t>
    <rPh sb="0" eb="2">
      <t>タンタイ</t>
    </rPh>
    <rPh sb="2" eb="4">
      <t>ケッサン</t>
    </rPh>
    <rPh sb="13" eb="16">
      <t>ケイサンショ</t>
    </rPh>
    <rPh sb="17" eb="19">
      <t>サクセイ</t>
    </rPh>
    <rPh sb="21" eb="22">
      <t>サイ</t>
    </rPh>
    <rPh sb="24" eb="26">
      <t>リエキ</t>
    </rPh>
    <rPh sb="26" eb="29">
      <t>ジョウヨキン</t>
    </rPh>
    <rPh sb="38" eb="40">
      <t>フリカエ</t>
    </rPh>
    <rPh sb="40" eb="42">
      <t>サクセイ</t>
    </rPh>
    <phoneticPr fontId="2"/>
  </si>
  <si>
    <t>http://keirikyuuentai.com/cash-flow-about-earned-surplus-for-non-consolidate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</si>
</sst>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\▲#,##0"/>
    <numFmt numFmtId="177" formatCode="#,##0_);\(#,##0\)"/>
    <numFmt numFmtId="178" formatCode="0.0000%"/>
  </numFmts>
  <fonts count="6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rgb="FF002060"/>
      <name val="Meiryo UI"/>
      <family val="3"/>
      <charset val="128"/>
    </font>
    <font>
      <u/>
      <sz val="11"/>
      <color theme="10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38" fontId="3" fillId="0" borderId="1" xfId="1" applyFont="1" applyBorder="1" applyAlignment="1"/>
    <xf numFmtId="176" fontId="3" fillId="0" borderId="0" xfId="0" applyNumberFormat="1" applyFont="1"/>
    <xf numFmtId="176" fontId="3" fillId="0" borderId="0" xfId="1" applyNumberFormat="1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0" xfId="0" applyFont="1" applyBorder="1"/>
    <xf numFmtId="176" fontId="3" fillId="0" borderId="6" xfId="0" applyNumberFormat="1" applyFont="1" applyBorder="1"/>
    <xf numFmtId="176" fontId="3" fillId="0" borderId="7" xfId="0" applyNumberFormat="1" applyFont="1" applyBorder="1"/>
    <xf numFmtId="0" fontId="3" fillId="0" borderId="8" xfId="0" applyFont="1" applyBorder="1"/>
    <xf numFmtId="0" fontId="3" fillId="0" borderId="9" xfId="0" applyFont="1" applyBorder="1"/>
    <xf numFmtId="176" fontId="3" fillId="0" borderId="10" xfId="0" applyNumberFormat="1" applyFont="1" applyBorder="1"/>
    <xf numFmtId="0" fontId="3" fillId="0" borderId="0" xfId="0" applyFont="1" applyAlignment="1">
      <alignment horizontal="right"/>
    </xf>
    <xf numFmtId="177" fontId="3" fillId="0" borderId="0" xfId="0" applyNumberFormat="1" applyFont="1"/>
    <xf numFmtId="178" fontId="3" fillId="0" borderId="0" xfId="2" applyNumberFormat="1" applyFont="1" applyAlignment="1"/>
    <xf numFmtId="176" fontId="3" fillId="2" borderId="0" xfId="1" applyNumberFormat="1" applyFont="1" applyFill="1" applyAlignment="1"/>
    <xf numFmtId="176" fontId="3" fillId="2" borderId="1" xfId="1" applyNumberFormat="1" applyFont="1" applyFill="1" applyBorder="1" applyAlignment="1"/>
    <xf numFmtId="38" fontId="3" fillId="2" borderId="0" xfId="1" applyFont="1" applyFill="1" applyAlignment="1"/>
    <xf numFmtId="0" fontId="5" fillId="0" borderId="0" xfId="3"/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23</xdr:row>
      <xdr:rowOff>190500</xdr:rowOff>
    </xdr:from>
    <xdr:to>
      <xdr:col>1</xdr:col>
      <xdr:colOff>1619250</xdr:colOff>
      <xdr:row>24</xdr:row>
      <xdr:rowOff>180975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6F961676-D1F7-4668-A1B7-16F48824A73C}"/>
            </a:ext>
          </a:extLst>
        </xdr:cNvPr>
        <xdr:cNvSpPr/>
      </xdr:nvSpPr>
      <xdr:spPr>
        <a:xfrm flipV="1">
          <a:off x="1438275" y="4791075"/>
          <a:ext cx="1009650" cy="190500"/>
        </a:xfrm>
        <a:prstGeom prst="triangle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eirikyuuentai.com/cash-flow-about-earned-surplus-for-non-consolid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zoomScale="85" zoomScaleNormal="85" workbookViewId="0">
      <selection activeCell="C1" sqref="C1"/>
    </sheetView>
  </sheetViews>
  <sheetFormatPr defaultRowHeight="15.75"/>
  <cols>
    <col min="1" max="1" width="10.875" style="1" customWidth="1"/>
    <col min="2" max="2" width="24.625" style="1" bestFit="1" customWidth="1"/>
    <col min="3" max="3" width="17.625" style="1" customWidth="1"/>
    <col min="4" max="4" width="12.625" style="1" bestFit="1" customWidth="1"/>
    <col min="5" max="5" width="19.125" style="1" customWidth="1"/>
    <col min="6" max="6" width="16.25" style="1" customWidth="1"/>
    <col min="7" max="16384" width="9" style="1"/>
  </cols>
  <sheetData>
    <row r="1" spans="1:6">
      <c r="A1" s="1" t="s">
        <v>35</v>
      </c>
      <c r="F1" s="17" t="s">
        <v>31</v>
      </c>
    </row>
    <row r="3" spans="1:6">
      <c r="A3" s="2" t="s">
        <v>36</v>
      </c>
    </row>
    <row r="4" spans="1:6">
      <c r="A4" s="2" t="s">
        <v>33</v>
      </c>
    </row>
    <row r="5" spans="1:6">
      <c r="A5" s="2" t="s">
        <v>34</v>
      </c>
    </row>
    <row r="6" spans="1:6" ht="18.75">
      <c r="A6" s="23" t="s">
        <v>37</v>
      </c>
      <c r="B6" s="23"/>
      <c r="C6" s="23"/>
      <c r="D6" s="23"/>
      <c r="E6" s="23"/>
      <c r="F6" s="23"/>
    </row>
    <row r="8" spans="1:6">
      <c r="A8" s="1" t="s">
        <v>0</v>
      </c>
    </row>
    <row r="9" spans="1:6">
      <c r="A9" s="2" t="s">
        <v>1</v>
      </c>
    </row>
    <row r="11" spans="1:6">
      <c r="B11" s="1" t="s">
        <v>2</v>
      </c>
      <c r="C11" s="20">
        <v>500000000</v>
      </c>
      <c r="D11" s="1" t="s">
        <v>19</v>
      </c>
      <c r="E11" s="1" t="s">
        <v>13</v>
      </c>
    </row>
    <row r="12" spans="1:6">
      <c r="B12" s="1" t="s">
        <v>3</v>
      </c>
      <c r="C12" s="20">
        <v>200000000</v>
      </c>
      <c r="D12" s="1" t="s">
        <v>8</v>
      </c>
      <c r="E12" s="19">
        <f>+SUM(C12:C13)/C11</f>
        <v>0.3</v>
      </c>
    </row>
    <row r="13" spans="1:6">
      <c r="B13" s="1" t="s">
        <v>4</v>
      </c>
      <c r="C13" s="20">
        <v>-50000000</v>
      </c>
      <c r="D13" s="1" t="s">
        <v>20</v>
      </c>
    </row>
    <row r="14" spans="1:6">
      <c r="B14" s="1" t="s">
        <v>5</v>
      </c>
      <c r="C14" s="21">
        <v>350000000</v>
      </c>
      <c r="D14" s="1" t="s">
        <v>21</v>
      </c>
    </row>
    <row r="15" spans="1:6">
      <c r="C15" s="6">
        <f>+C11-SUM(C12:C13)-C14</f>
        <v>0</v>
      </c>
      <c r="D15" s="1" t="s">
        <v>6</v>
      </c>
    </row>
    <row r="18" spans="1:6">
      <c r="A18" s="1" t="s">
        <v>11</v>
      </c>
    </row>
    <row r="19" spans="1:6">
      <c r="A19" s="2" t="s">
        <v>12</v>
      </c>
    </row>
    <row r="21" spans="1:6">
      <c r="B21" s="1" t="s">
        <v>9</v>
      </c>
      <c r="C21" s="22">
        <v>50000000</v>
      </c>
    </row>
    <row r="22" spans="1:6">
      <c r="B22" s="1" t="s">
        <v>10</v>
      </c>
      <c r="C22" s="22">
        <v>50000000</v>
      </c>
    </row>
    <row r="23" spans="1:6">
      <c r="C23" s="4">
        <f>+SUM(C21:C22)</f>
        <v>100000000</v>
      </c>
      <c r="D23" s="1" t="s">
        <v>22</v>
      </c>
    </row>
    <row r="27" spans="1:6">
      <c r="A27" s="1" t="s">
        <v>14</v>
      </c>
    </row>
    <row r="28" spans="1:6">
      <c r="A28" s="2" t="s">
        <v>28</v>
      </c>
      <c r="E28" s="1" t="s">
        <v>30</v>
      </c>
    </row>
    <row r="29" spans="1:6" ht="16.5" thickBot="1">
      <c r="C29" s="17" t="s">
        <v>29</v>
      </c>
      <c r="D29" s="3"/>
    </row>
    <row r="30" spans="1:6">
      <c r="A30" s="7" t="s">
        <v>15</v>
      </c>
      <c r="B30" s="8"/>
      <c r="C30" s="9"/>
      <c r="E30" s="11" t="s">
        <v>16</v>
      </c>
      <c r="F30" s="18">
        <f>+C31</f>
        <v>-50000000</v>
      </c>
    </row>
    <row r="31" spans="1:6">
      <c r="A31" s="10">
        <v>18000</v>
      </c>
      <c r="B31" s="11" t="s">
        <v>16</v>
      </c>
      <c r="C31" s="12">
        <f>+C13</f>
        <v>-50000000</v>
      </c>
      <c r="D31" s="1" t="s">
        <v>7</v>
      </c>
      <c r="E31" s="11" t="s">
        <v>17</v>
      </c>
      <c r="F31" s="18">
        <f>+C32</f>
        <v>250000000</v>
      </c>
    </row>
    <row r="32" spans="1:6">
      <c r="A32" s="10">
        <v>33000</v>
      </c>
      <c r="B32" s="11" t="s">
        <v>17</v>
      </c>
      <c r="C32" s="12">
        <f>+C14-C23</f>
        <v>250000000</v>
      </c>
      <c r="D32" s="1" t="s">
        <v>23</v>
      </c>
      <c r="E32" s="11" t="s">
        <v>25</v>
      </c>
      <c r="F32" s="18">
        <f>-C35</f>
        <v>-500000000</v>
      </c>
    </row>
    <row r="33" spans="1:6">
      <c r="A33" s="10"/>
      <c r="B33" s="11"/>
      <c r="C33" s="13">
        <f>+SUM(C31:C32)</f>
        <v>200000000</v>
      </c>
      <c r="E33" s="11" t="s">
        <v>26</v>
      </c>
      <c r="F33" s="18">
        <f t="shared" ref="F33:F34" si="0">-C36</f>
        <v>200000000</v>
      </c>
    </row>
    <row r="34" spans="1:6">
      <c r="A34" s="10" t="s">
        <v>24</v>
      </c>
      <c r="B34" s="11"/>
      <c r="C34" s="12"/>
      <c r="E34" s="11" t="s">
        <v>27</v>
      </c>
      <c r="F34" s="18">
        <f t="shared" si="0"/>
        <v>100000000</v>
      </c>
    </row>
    <row r="35" spans="1:6">
      <c r="A35" s="10">
        <v>1000010</v>
      </c>
      <c r="B35" s="11" t="s">
        <v>25</v>
      </c>
      <c r="C35" s="12">
        <f>+C11</f>
        <v>500000000</v>
      </c>
      <c r="D35" s="1" t="s">
        <v>18</v>
      </c>
      <c r="F35" s="18">
        <f>SUM(F30:F34)</f>
        <v>0</v>
      </c>
    </row>
    <row r="36" spans="1:6">
      <c r="A36" s="10">
        <v>1800030</v>
      </c>
      <c r="B36" s="11" t="s">
        <v>26</v>
      </c>
      <c r="C36" s="12">
        <f>-C12</f>
        <v>-200000000</v>
      </c>
      <c r="D36" s="1" t="s">
        <v>8</v>
      </c>
      <c r="E36" s="2" t="s">
        <v>32</v>
      </c>
    </row>
    <row r="37" spans="1:6">
      <c r="A37" s="10">
        <v>3000050</v>
      </c>
      <c r="B37" s="11" t="s">
        <v>27</v>
      </c>
      <c r="C37" s="12">
        <f>-C23</f>
        <v>-100000000</v>
      </c>
      <c r="D37" s="1" t="s">
        <v>22</v>
      </c>
    </row>
    <row r="38" spans="1:6" ht="16.5" thickBot="1">
      <c r="A38" s="14"/>
      <c r="B38" s="15"/>
      <c r="C38" s="16">
        <f>+SUM(C35:C37)</f>
        <v>200000000</v>
      </c>
    </row>
    <row r="39" spans="1:6">
      <c r="C39" s="5">
        <f>+C33-C38</f>
        <v>0</v>
      </c>
      <c r="D39" s="1" t="s">
        <v>6</v>
      </c>
    </row>
  </sheetData>
  <mergeCells count="1">
    <mergeCell ref="A6:F6"/>
  </mergeCells>
  <phoneticPr fontId="2"/>
  <conditionalFormatting sqref="C39">
    <cfRule type="cellIs" dxfId="0" priority="2" operator="notEqual">
      <formula>0</formula>
    </cfRule>
  </conditionalFormatting>
  <hyperlinks>
    <hyperlink ref="A6" r:id="rId1"/>
  </hyperlinks>
  <pageMargins left="0.70866141732283472" right="0.70866141732283472" top="0.74803149606299213" bottom="0.74803149606299213" header="0.31496062992125984" footer="0.31496062992125984"/>
  <pageSetup paperSize="9" scale="79" orientation="portrait" r:id="rId2"/>
  <headerFooter>
    <oddHeader>&amp;RⒸ経理救援隊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Y800 利益剰余金（単体用）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2017-03-27T15:16:41Z</dcterms:modified>
</cp:coreProperties>
</file>