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0" windowWidth="22260" windowHeight="12645"/>
  </bookViews>
  <sheets>
    <sheet name="Y800 利益剰余金（連結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/>
  <c r="F32" i="1"/>
  <c r="E35" i="1"/>
  <c r="D35" i="1"/>
  <c r="C14" i="1"/>
  <c r="C17" i="1" s="1"/>
  <c r="F35" i="1" l="1"/>
  <c r="C45" i="1" s="1"/>
  <c r="F44" i="1" s="1"/>
  <c r="C28" i="1"/>
  <c r="C49" i="1"/>
  <c r="F46" i="1" s="1"/>
  <c r="C48" i="1"/>
  <c r="F45" i="1" s="1"/>
  <c r="C43" i="1"/>
  <c r="F42" i="1" s="1"/>
  <c r="E12" i="1"/>
  <c r="C50" i="1" l="1"/>
  <c r="F47" i="1" s="1"/>
  <c r="C44" i="1"/>
  <c r="F43" i="1" s="1"/>
  <c r="C51" i="1"/>
  <c r="C52" i="1" l="1"/>
  <c r="F48" i="1"/>
  <c r="F49" i="1" s="1"/>
  <c r="C46" i="1"/>
  <c r="C53" i="1" s="1"/>
</calcChain>
</file>

<file path=xl/sharedStrings.xml><?xml version="1.0" encoding="utf-8"?>
<sst xmlns="http://schemas.openxmlformats.org/spreadsheetml/2006/main" count="65" uniqueCount="58">
  <si>
    <t>【P/Lの状況】</t>
    <rPh sb="5" eb="7">
      <t>ジョウキョウ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</si>
  <si>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</si>
  <si>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</si>
  <si>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当期純利益</t>
    <rPh sb="0" eb="2">
      <t>トウキ</t>
    </rPh>
    <rPh sb="2" eb="5">
      <t>ジュンリエキ</t>
    </rPh>
    <phoneticPr fontId="2"/>
  </si>
  <si>
    <t>←計算チェック</t>
    <rPh sb="1" eb="3">
      <t>ケイサン</t>
    </rPh>
    <phoneticPr fontId="2"/>
  </si>
  <si>
    <t>③</t>
    <phoneticPr fontId="2"/>
  </si>
  <si>
    <t>②</t>
    <phoneticPr fontId="2"/>
  </si>
  <si>
    <t>前期末分配当の額</t>
    <rPh sb="0" eb="3">
      <t>ゼンキマツ</t>
    </rPh>
    <rPh sb="3" eb="4">
      <t>ブン</t>
    </rPh>
    <rPh sb="4" eb="6">
      <t>ハイトウ</t>
    </rPh>
    <rPh sb="7" eb="8">
      <t>ガク</t>
    </rPh>
    <phoneticPr fontId="2"/>
  </si>
  <si>
    <t>当期中間配当の額</t>
    <rPh sb="0" eb="2">
      <t>トウキ</t>
    </rPh>
    <rPh sb="2" eb="4">
      <t>チュウカン</t>
    </rPh>
    <rPh sb="4" eb="6">
      <t>ハイトウ</t>
    </rPh>
    <rPh sb="7" eb="8">
      <t>ガク</t>
    </rPh>
    <phoneticPr fontId="2"/>
  </si>
  <si>
    <t>【利益剰余金の配当の状況】</t>
    <rPh sb="1" eb="3">
      <t>リエキ</t>
    </rPh>
    <rPh sb="3" eb="6">
      <t>ジョウヨキン</t>
    </rPh>
    <rPh sb="7" eb="9">
      <t>ハイトウ</t>
    </rPh>
    <rPh sb="10" eb="12">
      <t>ジョウキョウ</t>
    </rPh>
    <phoneticPr fontId="2"/>
  </si>
  <si>
    <t>当期中に利益剰余金から支払った配当の額を入力してください。</t>
    <rPh sb="0" eb="2">
      <t>トウキ</t>
    </rPh>
    <rPh sb="2" eb="3">
      <t>チュウ</t>
    </rPh>
    <rPh sb="4" eb="6">
      <t>リエキ</t>
    </rPh>
    <rPh sb="6" eb="9">
      <t>ジョウヨキン</t>
    </rPh>
    <rPh sb="11" eb="13">
      <t>シハラ</t>
    </rPh>
    <rPh sb="15" eb="17">
      <t>ハイトウ</t>
    </rPh>
    <rPh sb="18" eb="19">
      <t>ガク</t>
    </rPh>
    <rPh sb="20" eb="22">
      <t>ニュウリョク</t>
    </rPh>
    <phoneticPr fontId="2"/>
  </si>
  <si>
    <t>税負担率</t>
    <rPh sb="0" eb="3">
      <t>ゼイフタン</t>
    </rPh>
    <rPh sb="3" eb="4">
      <t>リツ</t>
    </rPh>
    <phoneticPr fontId="2"/>
  </si>
  <si>
    <t>【CFへの影響】</t>
    <rPh sb="5" eb="7">
      <t>エイキョウ</t>
    </rPh>
    <phoneticPr fontId="2"/>
  </si>
  <si>
    <t>B/S</t>
    <phoneticPr fontId="2"/>
  </si>
  <si>
    <t>繰延税金資産/負債</t>
    <rPh sb="0" eb="2">
      <t>クリノベ</t>
    </rPh>
    <rPh sb="2" eb="4">
      <t>ゼイキン</t>
    </rPh>
    <rPh sb="4" eb="6">
      <t>シサン</t>
    </rPh>
    <rPh sb="7" eb="9">
      <t>フサイ</t>
    </rPh>
    <phoneticPr fontId="1"/>
  </si>
  <si>
    <t>利益剰余金</t>
    <rPh sb="0" eb="2">
      <t>リエキ</t>
    </rPh>
    <rPh sb="2" eb="5">
      <t>ジョウヨキン</t>
    </rPh>
    <phoneticPr fontId="1"/>
  </si>
  <si>
    <t>①</t>
    <phoneticPr fontId="2"/>
  </si>
  <si>
    <t>①</t>
    <phoneticPr fontId="2"/>
  </si>
  <si>
    <t>③</t>
    <phoneticPr fontId="2"/>
  </si>
  <si>
    <t>C/F</t>
    <phoneticPr fontId="2"/>
  </si>
  <si>
    <t>法人税等の支払</t>
    <rPh sb="0" eb="4">
      <t>ホウジンゼイトウ</t>
    </rPh>
    <rPh sb="5" eb="7">
      <t>シハライ</t>
    </rPh>
    <phoneticPr fontId="1"/>
  </si>
  <si>
    <t>配当金の支払</t>
    <rPh sb="0" eb="3">
      <t>ハイトウキン</t>
    </rPh>
    <rPh sb="4" eb="6">
      <t>シハライ</t>
    </rPh>
    <phoneticPr fontId="1"/>
  </si>
  <si>
    <t>以下の計算結果をキャッシュフロー精算表に入力します。</t>
    <rPh sb="0" eb="2">
      <t>イカ</t>
    </rPh>
    <rPh sb="3" eb="5">
      <t>ケイサン</t>
    </rPh>
    <rPh sb="5" eb="7">
      <t>ケッカ</t>
    </rPh>
    <rPh sb="16" eb="18">
      <t>セイサン</t>
    </rPh>
    <rPh sb="18" eb="19">
      <t>ヒョウ</t>
    </rPh>
    <rPh sb="20" eb="22">
      <t>ニュウリョク</t>
    </rPh>
    <phoneticPr fontId="2"/>
  </si>
  <si>
    <t>to Y300</t>
    <phoneticPr fontId="2"/>
  </si>
  <si>
    <t>（参考）CF仕訳の場合</t>
    <rPh sb="1" eb="3">
      <t>サンコウ</t>
    </rPh>
    <rPh sb="6" eb="8">
      <t>シワケ</t>
    </rPh>
    <rPh sb="9" eb="11">
      <t>バアイ</t>
    </rPh>
    <phoneticPr fontId="2"/>
  </si>
  <si>
    <t>Y800</t>
    <phoneticPr fontId="2"/>
  </si>
  <si>
    <t>※プラスは借方、マイナスは貸方</t>
    <rPh sb="5" eb="7">
      <t>カリカタ</t>
    </rPh>
    <rPh sb="13" eb="15">
      <t>カシカタ</t>
    </rPh>
    <phoneticPr fontId="2"/>
  </si>
  <si>
    <t>P/Lの数値と利益剰余金の配当状況を入力すると、【C/Fへの影響】にキャッシュフロー精算表の記載数値が算出されます。</t>
    <rPh sb="4" eb="6">
      <t>スウチ</t>
    </rPh>
    <rPh sb="7" eb="9">
      <t>リエキ</t>
    </rPh>
    <rPh sb="9" eb="12">
      <t>ジョウヨキン</t>
    </rPh>
    <rPh sb="13" eb="15">
      <t>ハイトウ</t>
    </rPh>
    <rPh sb="15" eb="17">
      <t>ジョウキョウ</t>
    </rPh>
    <rPh sb="18" eb="20">
      <t>ニュウリョク</t>
    </rPh>
    <rPh sb="30" eb="32">
      <t>エイキョウ</t>
    </rPh>
    <rPh sb="42" eb="45">
      <t>セイサンヒョウ</t>
    </rPh>
    <rPh sb="46" eb="48">
      <t>キサイ</t>
    </rPh>
    <rPh sb="48" eb="50">
      <t>スウチ</t>
    </rPh>
    <rPh sb="51" eb="53">
      <t>サンシュツ</t>
    </rPh>
    <phoneticPr fontId="2"/>
  </si>
  <si>
    <t>詳しい入力方法や考え方は以下のページをご覧ください。</t>
    <rPh sb="0" eb="1">
      <t>クワ</t>
    </rPh>
    <rPh sb="3" eb="5">
      <t>ニュウリョク</t>
    </rPh>
    <rPh sb="5" eb="7">
      <t>ホウホウ</t>
    </rPh>
    <rPh sb="8" eb="9">
      <t>カンガ</t>
    </rPh>
    <rPh sb="10" eb="11">
      <t>カタ</t>
    </rPh>
    <rPh sb="12" eb="14">
      <t>イカ</t>
    </rPh>
    <rPh sb="20" eb="21">
      <t>ラン</t>
    </rPh>
    <phoneticPr fontId="2"/>
  </si>
  <si>
    <t>利益剰余金のキャッシュフロー振替（連結用）</t>
    <rPh sb="0" eb="2">
      <t>リエキ</t>
    </rPh>
    <rPh sb="2" eb="5">
      <t>ジョウヨキン</t>
    </rPh>
    <rPh sb="14" eb="16">
      <t>フリカエ</t>
    </rPh>
    <rPh sb="17" eb="19">
      <t>レンケツ</t>
    </rPh>
    <rPh sb="19" eb="20">
      <t>ヨウ</t>
    </rPh>
    <phoneticPr fontId="2"/>
  </si>
  <si>
    <t>税金等調整前当期純利益</t>
    <rPh sb="0" eb="2">
      <t>ゼイキン</t>
    </rPh>
    <rPh sb="2" eb="3">
      <t>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</si>
  <si>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連結決算でキャッシュフロー計算書を作成する際の、利益剰余金のキャッシュフロー振替作成シートです。</t>
    <rPh sb="0" eb="2">
      <t>レンケツ</t>
    </rPh>
    <rPh sb="2" eb="4">
      <t>ケッサン</t>
    </rPh>
    <rPh sb="13" eb="16">
      <t>ケイサンショ</t>
    </rPh>
    <rPh sb="17" eb="19">
      <t>サクセイ</t>
    </rPh>
    <rPh sb="21" eb="22">
      <t>サイ</t>
    </rPh>
    <rPh sb="24" eb="26">
      <t>リエキ</t>
    </rPh>
    <rPh sb="26" eb="29">
      <t>ジョウヨキン</t>
    </rPh>
    <rPh sb="38" eb="40">
      <t>フリカエ</t>
    </rPh>
    <rPh sb="40" eb="42">
      <t>サクセイ</t>
    </rPh>
    <phoneticPr fontId="2"/>
  </si>
  <si>
    <t>P/Lから、税金等調整前当期純利益以下の金額を入力してください。</t>
    <rPh sb="6" eb="8">
      <t>ゼイキン</t>
    </rPh>
    <rPh sb="8" eb="9">
      <t>トウ</t>
    </rPh>
    <rPh sb="9" eb="11">
      <t>チョウセイ</t>
    </rPh>
    <rPh sb="11" eb="12">
      <t>マエ</t>
    </rPh>
    <rPh sb="12" eb="14">
      <t>トウキ</t>
    </rPh>
    <rPh sb="14" eb="17">
      <t>ジュンリエキ</t>
    </rPh>
    <rPh sb="17" eb="19">
      <t>イカ</t>
    </rPh>
    <rPh sb="20" eb="22">
      <t>キンガク</t>
    </rPh>
    <rPh sb="23" eb="25">
      <t>ニュウリョク</t>
    </rPh>
    <phoneticPr fontId="2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</si>
  <si>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</si>
  <si>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</si>
  <si>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（親会社の配当状況）</t>
    <rPh sb="1" eb="4">
      <t>オヤガイシャ</t>
    </rPh>
    <rPh sb="5" eb="7">
      <t>ハイトウ</t>
    </rPh>
    <rPh sb="7" eb="9">
      <t>ジョウキョウ</t>
    </rPh>
    <phoneticPr fontId="2"/>
  </si>
  <si>
    <t>会社名</t>
    <rPh sb="0" eb="3">
      <t>カイシャメイ</t>
    </rPh>
    <phoneticPr fontId="2"/>
  </si>
  <si>
    <t>配当日</t>
    <rPh sb="0" eb="2">
      <t>ハイトウ</t>
    </rPh>
    <rPh sb="2" eb="3">
      <t>ビ</t>
    </rPh>
    <phoneticPr fontId="2"/>
  </si>
  <si>
    <t>配当額</t>
    <rPh sb="0" eb="2">
      <t>ハイトウ</t>
    </rPh>
    <rPh sb="2" eb="3">
      <t>ガク</t>
    </rPh>
    <phoneticPr fontId="2"/>
  </si>
  <si>
    <t>非支配株主配当額</t>
    <rPh sb="0" eb="1">
      <t>ヒ</t>
    </rPh>
    <rPh sb="1" eb="3">
      <t>シハイ</t>
    </rPh>
    <rPh sb="3" eb="5">
      <t>カブヌシ</t>
    </rPh>
    <rPh sb="5" eb="7">
      <t>ハイトウ</t>
    </rPh>
    <rPh sb="7" eb="8">
      <t>ガク</t>
    </rPh>
    <phoneticPr fontId="2"/>
  </si>
  <si>
    <t>（連結子会社の配当状況）</t>
    <rPh sb="1" eb="3">
      <t>レンケツ</t>
    </rPh>
    <rPh sb="3" eb="6">
      <t>コガイシャ</t>
    </rPh>
    <rPh sb="7" eb="9">
      <t>ハイトウ</t>
    </rPh>
    <rPh sb="9" eb="11">
      <t>ジョウキョウ</t>
    </rPh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</si>
  <si>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</si>
  <si>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</si>
  <si>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</si>
  <si>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</si>
  <si>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</si>
  <si>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（非連結子会社や持分法適用会社の金額は入力不要）</t>
    <rPh sb="1" eb="2">
      <t>ヒ</t>
    </rPh>
    <rPh sb="2" eb="4">
      <t>レンケツ</t>
    </rPh>
    <rPh sb="4" eb="7">
      <t>コガイシャ</t>
    </rPh>
    <rPh sb="8" eb="11">
      <t>モチブンポウ</t>
    </rPh>
    <rPh sb="11" eb="13">
      <t>テキヨウ</t>
    </rPh>
    <rPh sb="13" eb="15">
      <t>ガイシャ</t>
    </rPh>
    <rPh sb="16" eb="18">
      <t>キンガク</t>
    </rPh>
    <rPh sb="19" eb="21">
      <t>ニュウリョク</t>
    </rPh>
    <rPh sb="21" eb="23">
      <t>フヨウ</t>
    </rPh>
    <phoneticPr fontId="2"/>
  </si>
  <si>
    <t>うち親会社配当額</t>
    <rPh sb="2" eb="5">
      <t>オヤガイシャ</t>
    </rPh>
    <rPh sb="5" eb="7">
      <t>ハイトウ</t>
    </rPh>
    <rPh sb="7" eb="8">
      <t>ガク</t>
    </rPh>
    <phoneticPr fontId="2"/>
  </si>
  <si>
    <t>連結子会社の配当については、連結決算において受取配当金と相殺消去された額を「親会社配当額」に入力します。</t>
    <rPh sb="0" eb="2">
      <t>レンケツ</t>
    </rPh>
    <rPh sb="2" eb="5">
      <t>コガイシャ</t>
    </rPh>
    <rPh sb="6" eb="8">
      <t>ハイトウ</t>
    </rPh>
    <rPh sb="14" eb="16">
      <t>レンケツ</t>
    </rPh>
    <rPh sb="16" eb="18">
      <t>ケッサン</t>
    </rPh>
    <rPh sb="22" eb="24">
      <t>ウケトリ</t>
    </rPh>
    <rPh sb="24" eb="27">
      <t>ハイトウキン</t>
    </rPh>
    <rPh sb="28" eb="30">
      <t>ソウサイ</t>
    </rPh>
    <rPh sb="30" eb="32">
      <t>ショウキョ</t>
    </rPh>
    <rPh sb="35" eb="36">
      <t>ガク</t>
    </rPh>
    <rPh sb="38" eb="41">
      <t>オヤガイシャ</t>
    </rPh>
    <rPh sb="41" eb="43">
      <t>ハイトウ</t>
    </rPh>
    <rPh sb="43" eb="44">
      <t>ガク</t>
    </rPh>
    <rPh sb="46" eb="48">
      <t>ニュウリョク</t>
    </rPh>
    <phoneticPr fontId="2"/>
  </si>
  <si>
    <t>非支配株主への配当金の支払</t>
    <rPh sb="0" eb="1">
      <t>ヒ</t>
    </rPh>
    <rPh sb="1" eb="3">
      <t>シハイ</t>
    </rPh>
    <rPh sb="3" eb="5">
      <t>カブヌシ</t>
    </rPh>
    <rPh sb="7" eb="10">
      <t>ハイトウキン</t>
    </rPh>
    <rPh sb="11" eb="13">
      <t>シハラ</t>
    </rPh>
    <phoneticPr fontId="2"/>
  </si>
  <si>
    <t>税金等調整前当期純利益</t>
    <rPh sb="0" eb="2">
      <t>ゼイキン</t>
    </rPh>
    <rPh sb="2" eb="3">
      <t>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1"/>
  </si>
  <si>
    <t>税金等調整当期純利益</t>
    <rPh sb="0" eb="2">
      <t>ゼイキン</t>
    </rPh>
    <rPh sb="2" eb="3">
      <t>トウ</t>
    </rPh>
    <rPh sb="3" eb="5">
      <t>チョウセイ</t>
    </rPh>
    <rPh sb="5" eb="7">
      <t>トウキ</t>
    </rPh>
    <rPh sb="7" eb="10">
      <t>ジュンリエキ</t>
    </rPh>
    <phoneticPr fontId="1"/>
  </si>
  <si>
    <t>⑥ー⑦</t>
    <phoneticPr fontId="2"/>
  </si>
  <si>
    <t>⑤ー⑧</t>
    <phoneticPr fontId="2"/>
  </si>
  <si>
    <t>⑦</t>
    <phoneticPr fontId="2"/>
  </si>
  <si>
    <t>⑧</t>
    <phoneticPr fontId="2"/>
  </si>
  <si>
    <t>非支配株主配当支払</t>
    <rPh sb="0" eb="1">
      <t>ヒ</t>
    </rPh>
    <rPh sb="1" eb="3">
      <t>シハイ</t>
    </rPh>
    <rPh sb="3" eb="5">
      <t>カブヌシ</t>
    </rPh>
    <rPh sb="5" eb="7">
      <t>ハイトウ</t>
    </rPh>
    <rPh sb="7" eb="9">
      <t>シハラ</t>
    </rPh>
    <phoneticPr fontId="2"/>
  </si>
  <si>
    <t>http://keirikyuuentai.com/cash-flow-about-earned-surplus-for-consolidate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</si>
</sst>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▲#,##0"/>
    <numFmt numFmtId="177" formatCode="#,##0_);\(#,##0\)"/>
    <numFmt numFmtId="178" formatCode="0.0000%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002060"/>
      <name val="Meiryo UI"/>
      <family val="3"/>
      <charset val="128"/>
    </font>
    <font>
      <u/>
      <sz val="11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38" fontId="3" fillId="0" borderId="1" xfId="1" applyFont="1" applyBorder="1" applyAlignment="1"/>
    <xf numFmtId="176" fontId="3" fillId="0" borderId="0" xfId="0" applyNumberFormat="1" applyFont="1"/>
    <xf numFmtId="176" fontId="3" fillId="0" borderId="0" xfId="1" applyNumberFormat="1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176" fontId="3" fillId="0" borderId="6" xfId="0" applyNumberFormat="1" applyFont="1" applyBorder="1"/>
    <xf numFmtId="176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176" fontId="3" fillId="0" borderId="10" xfId="0" applyNumberFormat="1" applyFont="1" applyBorder="1"/>
    <xf numFmtId="0" fontId="3" fillId="0" borderId="0" xfId="0" applyFont="1" applyAlignment="1">
      <alignment horizontal="right"/>
    </xf>
    <xf numFmtId="177" fontId="3" fillId="0" borderId="0" xfId="0" applyNumberFormat="1" applyFont="1"/>
    <xf numFmtId="178" fontId="3" fillId="0" borderId="0" xfId="2" applyNumberFormat="1" applyFont="1" applyAlignment="1"/>
    <xf numFmtId="176" fontId="3" fillId="2" borderId="0" xfId="1" applyNumberFormat="1" applyFont="1" applyFill="1" applyAlignment="1"/>
    <xf numFmtId="38" fontId="3" fillId="2" borderId="0" xfId="1" applyFont="1" applyFill="1" applyAlignment="1"/>
    <xf numFmtId="176" fontId="3" fillId="2" borderId="0" xfId="1" applyNumberFormat="1" applyFont="1" applyFill="1" applyBorder="1" applyAlignment="1"/>
    <xf numFmtId="176" fontId="3" fillId="0" borderId="1" xfId="1" applyNumberFormat="1" applyFont="1" applyFill="1" applyBorder="1" applyAlignment="1"/>
    <xf numFmtId="38" fontId="3" fillId="0" borderId="0" xfId="1" applyFont="1" applyBorder="1" applyAlignment="1"/>
    <xf numFmtId="38" fontId="3" fillId="0" borderId="13" xfId="1" applyFont="1" applyBorder="1" applyAlignment="1"/>
    <xf numFmtId="0" fontId="3" fillId="0" borderId="11" xfId="0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0" fontId="3" fillId="0" borderId="11" xfId="0" applyFont="1" applyBorder="1"/>
    <xf numFmtId="38" fontId="3" fillId="0" borderId="11" xfId="1" applyFont="1" applyBorder="1" applyAlignment="1"/>
    <xf numFmtId="38" fontId="3" fillId="2" borderId="13" xfId="1" applyFont="1" applyFill="1" applyBorder="1" applyAlignment="1"/>
    <xf numFmtId="38" fontId="3" fillId="2" borderId="12" xfId="1" applyFont="1" applyFill="1" applyBorder="1" applyAlignment="1"/>
    <xf numFmtId="38" fontId="3" fillId="2" borderId="14" xfId="1" applyFont="1" applyFill="1" applyBorder="1" applyAlignment="1"/>
    <xf numFmtId="0" fontId="3" fillId="2" borderId="13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left" indent="1"/>
    </xf>
    <xf numFmtId="0" fontId="3" fillId="2" borderId="14" xfId="0" applyFont="1" applyFill="1" applyBorder="1" applyAlignment="1">
      <alignment horizontal="left" indent="1"/>
    </xf>
    <xf numFmtId="14" fontId="3" fillId="2" borderId="13" xfId="1" applyNumberFormat="1" applyFont="1" applyFill="1" applyBorder="1" applyAlignment="1"/>
    <xf numFmtId="14" fontId="3" fillId="2" borderId="12" xfId="1" applyNumberFormat="1" applyFont="1" applyFill="1" applyBorder="1" applyAlignment="1"/>
    <xf numFmtId="14" fontId="3" fillId="2" borderId="14" xfId="1" applyNumberFormat="1" applyFont="1" applyFill="1" applyBorder="1" applyAlignment="1"/>
    <xf numFmtId="0" fontId="5" fillId="0" borderId="0" xfId="3"/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307040</xdr:colOff>
      <xdr:row>36</xdr:row>
      <xdr:rowOff>67235</xdr:rowOff>
    </xdr:from>
    <xdr:to>
      <xdr:col>2</xdr:col>
      <xdr:colOff>1316690</xdr:colOff>
      <xdr:row>37</xdr:row>
      <xdr:rowOff>57711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6F961676-D1F7-4668-A1B7-16F48824A73C}"/>
            </a:ext>
          </a:extLst>
        </xdr:cNvPr>
        <xdr:cNvSpPr/>
      </xdr:nvSpPr>
      <xdr:spPr>
        <a:xfrm flipV="1">
          <a:off x="3276599" y="7160559"/>
          <a:ext cx="1009650" cy="192181"/>
        </a:xfrm>
        <a:prstGeom prst="triangl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eirikyuuentai.com/cash-flow-about-earned-surplus-for-consoli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="85" zoomScaleNormal="85" workbookViewId="0">
      <selection activeCell="C1" sqref="C1"/>
    </sheetView>
  </sheetViews>
  <sheetFormatPr defaultRowHeight="15.75"/>
  <cols>
    <col min="1" max="1" width="10.875" style="1" customWidth="1"/>
    <col min="2" max="2" width="28.125" style="1" customWidth="1"/>
    <col min="3" max="3" width="17.625" style="1" customWidth="1"/>
    <col min="4" max="4" width="17.75" style="1" customWidth="1"/>
    <col min="5" max="5" width="19.125" style="1" customWidth="1"/>
    <col min="6" max="6" width="17.75" style="1" customWidth="1"/>
    <col min="7" max="16384" width="9" style="1"/>
  </cols>
  <sheetData>
    <row r="1" spans="1:6">
      <c r="A1" s="1" t="s">
        <v>29</v>
      </c>
      <c r="F1" s="17" t="s">
        <v>25</v>
      </c>
    </row>
    <row r="3" spans="1:6">
      <c r="A3" s="2" t="s">
        <v>31</v>
      </c>
    </row>
    <row r="4" spans="1:6">
      <c r="A4" s="2" t="s">
        <v>27</v>
      </c>
    </row>
    <row r="5" spans="1:6">
      <c r="A5" s="2" t="s">
        <v>28</v>
      </c>
    </row>
    <row r="6" spans="1:6" ht="18.75">
      <c r="A6" s="39" t="s">
        <v>57</v>
      </c>
      <c r="B6" s="39"/>
      <c r="C6" s="39"/>
      <c r="D6" s="39"/>
      <c r="E6" s="39"/>
      <c r="F6" s="39"/>
    </row>
    <row r="8" spans="1:6">
      <c r="A8" s="1" t="s">
        <v>0</v>
      </c>
    </row>
    <row r="9" spans="1:6">
      <c r="A9" s="2" t="s">
        <v>32</v>
      </c>
    </row>
    <row r="11" spans="1:6">
      <c r="B11" s="1" t="s">
        <v>30</v>
      </c>
      <c r="C11" s="20"/>
      <c r="D11" s="1" t="s">
        <v>17</v>
      </c>
      <c r="E11" s="1" t="s">
        <v>11</v>
      </c>
    </row>
    <row r="12" spans="1:6">
      <c r="B12" s="1" t="s">
        <v>1</v>
      </c>
      <c r="C12" s="20"/>
      <c r="D12" s="1" t="s">
        <v>6</v>
      </c>
      <c r="E12" s="19" t="e">
        <f>+SUM(C12:C13)/C11</f>
        <v>#DIV/0!</v>
      </c>
    </row>
    <row r="13" spans="1:6">
      <c r="B13" s="1" t="s">
        <v>2</v>
      </c>
      <c r="C13" s="20"/>
      <c r="D13" s="1" t="s">
        <v>18</v>
      </c>
    </row>
    <row r="14" spans="1:6">
      <c r="B14" s="1" t="s">
        <v>3</v>
      </c>
      <c r="C14" s="23">
        <f>+C11-SUM(C12:C13)</f>
        <v>0</v>
      </c>
    </row>
    <row r="15" spans="1:6">
      <c r="B15" s="1" t="s">
        <v>34</v>
      </c>
      <c r="C15" s="22"/>
      <c r="D15" s="1" t="s">
        <v>42</v>
      </c>
    </row>
    <row r="16" spans="1:6">
      <c r="B16" s="1" t="s">
        <v>33</v>
      </c>
      <c r="C16" s="22"/>
      <c r="D16" s="1" t="s">
        <v>43</v>
      </c>
    </row>
    <row r="17" spans="1:6">
      <c r="C17" s="6">
        <f>+C14-C15-C16</f>
        <v>0</v>
      </c>
      <c r="D17" s="1" t="s">
        <v>4</v>
      </c>
    </row>
    <row r="20" spans="1:6">
      <c r="A20" s="1" t="s">
        <v>9</v>
      </c>
    </row>
    <row r="21" spans="1:6">
      <c r="A21" s="2" t="s">
        <v>10</v>
      </c>
    </row>
    <row r="22" spans="1:6">
      <c r="A22" s="2" t="s">
        <v>48</v>
      </c>
    </row>
    <row r="23" spans="1:6">
      <c r="A23" s="2" t="s">
        <v>46</v>
      </c>
    </row>
    <row r="25" spans="1:6">
      <c r="B25" s="1" t="s">
        <v>35</v>
      </c>
    </row>
    <row r="26" spans="1:6">
      <c r="B26" s="1" t="s">
        <v>7</v>
      </c>
      <c r="C26" s="21"/>
    </row>
    <row r="27" spans="1:6">
      <c r="B27" s="1" t="s">
        <v>8</v>
      </c>
      <c r="C27" s="21"/>
    </row>
    <row r="28" spans="1:6">
      <c r="C28" s="4">
        <f>+SUM(C26:C27)</f>
        <v>0</v>
      </c>
      <c r="D28" s="1" t="s">
        <v>44</v>
      </c>
    </row>
    <row r="29" spans="1:6">
      <c r="C29" s="24"/>
    </row>
    <row r="30" spans="1:6">
      <c r="B30" s="1" t="s">
        <v>40</v>
      </c>
      <c r="C30" s="24"/>
    </row>
    <row r="31" spans="1:6">
      <c r="B31" s="26" t="s">
        <v>36</v>
      </c>
      <c r="C31" s="27" t="s">
        <v>37</v>
      </c>
      <c r="D31" s="27" t="s">
        <v>38</v>
      </c>
      <c r="E31" s="27" t="s">
        <v>47</v>
      </c>
      <c r="F31" s="27" t="s">
        <v>39</v>
      </c>
    </row>
    <row r="32" spans="1:6">
      <c r="B32" s="33"/>
      <c r="C32" s="36"/>
      <c r="D32" s="30"/>
      <c r="E32" s="30"/>
      <c r="F32" s="25">
        <f>+D32-E32</f>
        <v>0</v>
      </c>
    </row>
    <row r="33" spans="1:6">
      <c r="B33" s="34"/>
      <c r="C33" s="37"/>
      <c r="D33" s="31"/>
      <c r="E33" s="31"/>
      <c r="F33" s="25">
        <f t="shared" ref="F33:F34" si="0">+D33-E33</f>
        <v>0</v>
      </c>
    </row>
    <row r="34" spans="1:6">
      <c r="B34" s="35"/>
      <c r="C34" s="38"/>
      <c r="D34" s="32"/>
      <c r="E34" s="32"/>
      <c r="F34" s="25">
        <f t="shared" si="0"/>
        <v>0</v>
      </c>
    </row>
    <row r="35" spans="1:6">
      <c r="B35" s="28"/>
      <c r="C35" s="29"/>
      <c r="D35" s="29">
        <f>SUM(D32:D34)</f>
        <v>0</v>
      </c>
      <c r="E35" s="29">
        <f t="shared" ref="E35:F35" si="1">SUM(E32:E34)</f>
        <v>0</v>
      </c>
      <c r="F35" s="29">
        <f t="shared" si="1"/>
        <v>0</v>
      </c>
    </row>
    <row r="36" spans="1:6">
      <c r="F36" s="17" t="s">
        <v>45</v>
      </c>
    </row>
    <row r="39" spans="1:6">
      <c r="A39" s="1" t="s">
        <v>12</v>
      </c>
    </row>
    <row r="40" spans="1:6">
      <c r="A40" s="2" t="s">
        <v>22</v>
      </c>
      <c r="E40" s="1" t="s">
        <v>24</v>
      </c>
    </row>
    <row r="41" spans="1:6" ht="16.5" thickBot="1">
      <c r="C41" s="17" t="s">
        <v>23</v>
      </c>
      <c r="D41" s="3"/>
    </row>
    <row r="42" spans="1:6">
      <c r="A42" s="7" t="s">
        <v>13</v>
      </c>
      <c r="B42" s="8"/>
      <c r="C42" s="9"/>
      <c r="E42" s="11" t="s">
        <v>14</v>
      </c>
      <c r="F42" s="18">
        <f>+C43</f>
        <v>0</v>
      </c>
    </row>
    <row r="43" spans="1:6">
      <c r="A43" s="10">
        <v>18000</v>
      </c>
      <c r="B43" s="11" t="s">
        <v>14</v>
      </c>
      <c r="C43" s="12">
        <f>+C13</f>
        <v>0</v>
      </c>
      <c r="D43" s="1" t="s">
        <v>5</v>
      </c>
      <c r="E43" s="11" t="s">
        <v>15</v>
      </c>
      <c r="F43" s="18">
        <f>+C44</f>
        <v>0</v>
      </c>
    </row>
    <row r="44" spans="1:6">
      <c r="A44" s="10">
        <v>33000</v>
      </c>
      <c r="B44" s="11" t="s">
        <v>15</v>
      </c>
      <c r="C44" s="12">
        <f>+C16-C28</f>
        <v>0</v>
      </c>
      <c r="D44" s="1" t="s">
        <v>52</v>
      </c>
      <c r="E44" s="1" t="s">
        <v>41</v>
      </c>
      <c r="F44" s="18">
        <f>+C45</f>
        <v>0</v>
      </c>
    </row>
    <row r="45" spans="1:6">
      <c r="A45" s="10">
        <v>39500</v>
      </c>
      <c r="B45" s="11" t="s">
        <v>41</v>
      </c>
      <c r="C45" s="12">
        <f>+C15-F35</f>
        <v>0</v>
      </c>
      <c r="D45" s="1" t="s">
        <v>53</v>
      </c>
      <c r="E45" s="11" t="s">
        <v>51</v>
      </c>
      <c r="F45" s="18">
        <f>-C48</f>
        <v>0</v>
      </c>
    </row>
    <row r="46" spans="1:6">
      <c r="A46" s="10"/>
      <c r="B46" s="11"/>
      <c r="C46" s="13">
        <f>+SUM(C43:C45)</f>
        <v>0</v>
      </c>
      <c r="E46" s="11" t="s">
        <v>20</v>
      </c>
      <c r="F46" s="18">
        <f t="shared" ref="F46:F47" si="2">-C49</f>
        <v>0</v>
      </c>
    </row>
    <row r="47" spans="1:6">
      <c r="A47" s="10" t="s">
        <v>19</v>
      </c>
      <c r="B47" s="11"/>
      <c r="C47" s="12"/>
      <c r="E47" s="11" t="s">
        <v>21</v>
      </c>
      <c r="F47" s="18">
        <f t="shared" si="2"/>
        <v>0</v>
      </c>
    </row>
    <row r="48" spans="1:6">
      <c r="A48" s="10">
        <v>1000010</v>
      </c>
      <c r="B48" s="11" t="s">
        <v>50</v>
      </c>
      <c r="C48" s="12">
        <f>+C11</f>
        <v>0</v>
      </c>
      <c r="D48" s="1" t="s">
        <v>16</v>
      </c>
      <c r="E48" s="1" t="s">
        <v>56</v>
      </c>
      <c r="F48" s="18">
        <f>-C51</f>
        <v>0</v>
      </c>
    </row>
    <row r="49" spans="1:6">
      <c r="A49" s="10">
        <v>1800030</v>
      </c>
      <c r="B49" s="11" t="s">
        <v>20</v>
      </c>
      <c r="C49" s="12">
        <f>-C12</f>
        <v>0</v>
      </c>
      <c r="D49" s="1" t="s">
        <v>6</v>
      </c>
      <c r="F49" s="18">
        <f>SUM(F42:F48)</f>
        <v>0</v>
      </c>
    </row>
    <row r="50" spans="1:6">
      <c r="A50" s="10">
        <v>3000050</v>
      </c>
      <c r="B50" s="11" t="s">
        <v>21</v>
      </c>
      <c r="C50" s="12">
        <f>-C28</f>
        <v>0</v>
      </c>
      <c r="D50" s="1" t="s">
        <v>54</v>
      </c>
      <c r="E50" s="2" t="s">
        <v>26</v>
      </c>
    </row>
    <row r="51" spans="1:6">
      <c r="A51" s="10">
        <v>3000060</v>
      </c>
      <c r="B51" s="11" t="s">
        <v>49</v>
      </c>
      <c r="C51" s="12">
        <f>-F35</f>
        <v>0</v>
      </c>
      <c r="D51" s="1" t="s">
        <v>55</v>
      </c>
    </row>
    <row r="52" spans="1:6" ht="16.5" thickBot="1">
      <c r="A52" s="14"/>
      <c r="B52" s="15"/>
      <c r="C52" s="16">
        <f>+SUM(C48:C51)</f>
        <v>0</v>
      </c>
    </row>
    <row r="53" spans="1:6">
      <c r="C53" s="5">
        <f>+C46-C52</f>
        <v>0</v>
      </c>
      <c r="D53" s="1" t="s">
        <v>4</v>
      </c>
    </row>
  </sheetData>
  <mergeCells count="1">
    <mergeCell ref="A6:F6"/>
  </mergeCells>
  <phoneticPr fontId="2"/>
  <conditionalFormatting sqref="C53">
    <cfRule type="cellIs" dxfId="1" priority="3" operator="notEqual">
      <formula>0</formula>
    </cfRule>
  </conditionalFormatting>
  <conditionalFormatting sqref="F49">
    <cfRule type="cellIs" dxfId="0" priority="1" operator="notEqual">
      <formula>0</formula>
    </cfRule>
  </conditionalFormatting>
  <hyperlinks>
    <hyperlink ref="A6" r:id="rId1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headerFooter>
    <oddHeader>&amp;RⒸ経理救援隊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Y800 利益剰余金（連結用）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2017-03-29T13:13:30Z</dcterms:modified>
</cp:coreProperties>
</file>